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uflow_Training\20120507_LCEP\Horsetail_TRpilot\TUFLOWFV\"/>
    </mc:Choice>
  </mc:AlternateContent>
  <xr:revisionPtr revIDLastSave="0" documentId="13_ncr:1_{9F9F73ED-2C5C-4411-8495-88CD6D9A7053}" xr6:coauthVersionLast="46" xr6:coauthVersionMax="46" xr10:uidLastSave="{00000000-0000-0000-0000-000000000000}"/>
  <bookViews>
    <workbookView xWindow="28755" yWindow="600" windowWidth="26775" windowHeight="16350" xr2:uid="{5FD4FB6A-435C-435D-B519-F358F2B5E0B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 s="1"/>
  <c r="B15" i="1"/>
  <c r="C15" i="1" s="1"/>
  <c r="B21" i="1"/>
  <c r="C21" i="1" s="1"/>
  <c r="B20" i="1"/>
  <c r="C20" i="1" s="1"/>
  <c r="B19" i="1"/>
  <c r="C19" i="1" s="1"/>
  <c r="B18" i="1"/>
  <c r="C18" i="1" s="1"/>
  <c r="C5" i="1"/>
  <c r="B17" i="1" s="1"/>
  <c r="C17" i="1" s="1"/>
  <c r="B22" i="1" l="1"/>
  <c r="C22" i="1" s="1"/>
  <c r="B14" i="1"/>
  <c r="C14" i="1" s="1"/>
  <c r="B23" i="1"/>
  <c r="C23" i="1" s="1"/>
  <c r="B16" i="1"/>
  <c r="C16" i="1" s="1"/>
</calcChain>
</file>

<file path=xl/sharedStrings.xml><?xml version="1.0" encoding="utf-8"?>
<sst xmlns="http://schemas.openxmlformats.org/spreadsheetml/2006/main" count="15" uniqueCount="14">
  <si>
    <r>
      <t>kinematic viscosity (</t>
    </r>
    <r>
      <rPr>
        <sz val="11"/>
        <color theme="1"/>
        <rFont val="Calibri"/>
        <family val="2"/>
      </rPr>
      <t>ν)</t>
    </r>
  </si>
  <si>
    <t>(m^2/s)</t>
  </si>
  <si>
    <t>ρ(water)</t>
  </si>
  <si>
    <t>ρ(sed)</t>
  </si>
  <si>
    <t>kg/m^3</t>
  </si>
  <si>
    <t>Δ</t>
  </si>
  <si>
    <t>g</t>
  </si>
  <si>
    <t>(m/s^2)</t>
  </si>
  <si>
    <t>Calculating Particle Settling Velocity from Formulas in Zhiyao 2008, Water Science &amp; Engineering</t>
  </si>
  <si>
    <t>d (m)</t>
  </si>
  <si>
    <t>dstar</t>
  </si>
  <si>
    <t>equation 11 for settling velocity</t>
  </si>
  <si>
    <t>equation 5 for dimensionless dstar</t>
  </si>
  <si>
    <t>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</si>
</sst>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600075</xdr:colOff>
      <xdr:row>1</xdr:row>
      <xdr:rowOff>138112</xdr:rowOff>
    </xdr:from>
    <xdr:ext cx="2609850" cy="7916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CB97038-90C1-4AF3-9A4C-375F24876E2B}"/>
                </a:ext>
              </a:extLst>
            </xdr:cNvPr>
            <xdr:cNvSpPr txBox="1"/>
          </xdr:nvSpPr>
          <xdr:spPr>
            <a:xfrm>
              <a:off x="3219450" y="328612"/>
              <a:ext cx="2609850" cy="791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  <m:sub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∗</m:t>
                        </m:r>
                      </m:sub>
                    </m:sSub>
                    <m:r>
                      <a:rPr lang="en-US" sz="24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𝑑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 </m:t>
                    </m:r>
                    <m:sSup>
                      <m:sSupPr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⌊"/>
                            <m:endChr m:val="⌋"/>
                            <m:ctrlPr>
                              <a:rPr lang="en-US" sz="2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24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US" sz="24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∆</m:t>
                                </m:r>
                                <m:r>
                                  <a:rPr lang="en-US" sz="24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𝑔</m:t>
                                </m:r>
                              </m:num>
                              <m:den>
                                <m:sSup>
                                  <m:sSupPr>
                                    <m:ctrlPr>
                                      <a:rPr lang="en-US" sz="2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24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𝜐</m:t>
                                    </m:r>
                                  </m:e>
                                  <m:sup>
                                    <m:r>
                                      <a:rPr lang="en-US" sz="24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</m:den>
                            </m:f>
                          </m:e>
                        </m:d>
                      </m:e>
                      <m:sup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1/3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CB97038-90C1-4AF3-9A4C-375F24876E2B}"/>
                </a:ext>
              </a:extLst>
            </xdr:cNvPr>
            <xdr:cNvSpPr txBox="1"/>
          </xdr:nvSpPr>
          <xdr:spPr>
            <a:xfrm>
              <a:off x="3219450" y="328612"/>
              <a:ext cx="2609850" cy="791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2400" b="0" i="0">
                  <a:latin typeface="Cambria Math" panose="02040503050406030204" pitchFamily="18" charset="0"/>
                </a:rPr>
                <a:t>𝑑_∗=𝑑 ⌊</a:t>
              </a:r>
              <a:r>
                <a:rPr lang="en-US" sz="2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∆𝑔/𝜐^</a:t>
              </a:r>
              <a:r>
                <a:rPr lang="en-US" sz="2400" b="0" i="0">
                  <a:latin typeface="Cambria Math" panose="02040503050406030204" pitchFamily="18" charset="0"/>
                </a:rPr>
                <a:t>2 ⌋^(1/3)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52387</xdr:colOff>
      <xdr:row>6</xdr:row>
      <xdr:rowOff>185737</xdr:rowOff>
    </xdr:from>
    <xdr:ext cx="4387996" cy="63786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1C658B2-CAFB-4202-A7B4-A2BC3F081067}"/>
                </a:ext>
              </a:extLst>
            </xdr:cNvPr>
            <xdr:cNvSpPr txBox="1"/>
          </xdr:nvSpPr>
          <xdr:spPr>
            <a:xfrm>
              <a:off x="3281362" y="1328737"/>
              <a:ext cx="4387996" cy="6378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/>
                <a:t>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24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sSubSup>
                        <m:sSubSupPr>
                          <m:ctrlPr>
                            <a:rPr lang="en-US" sz="2400" i="1">
                              <a:latin typeface="Cambria Math" panose="02040503050406030204" pitchFamily="18" charset="0"/>
                            </a:rPr>
                          </m:ctrlPr>
                        </m:sSubSupPr>
                        <m:e>
                          <m:sSub>
                            <m:sSubPr>
                              <m:ctrlPr>
                                <a:rPr lang="en-US" sz="24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𝑊</m:t>
                              </m:r>
                            </m:e>
                            <m:sub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𝑠</m:t>
                              </m:r>
                            </m:sub>
                          </m:sSub>
                          <m:r>
                            <a:rPr lang="en-US" sz="2400" b="0" i="1">
                              <a:latin typeface="Cambria Math" panose="02040503050406030204" pitchFamily="18" charset="0"/>
                            </a:rPr>
                            <m:t>=</m:t>
                          </m:r>
                          <m:f>
                            <m:fPr>
                              <m:ctrlPr>
                                <a:rPr lang="en-US" sz="240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240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𝜐</m:t>
                              </m:r>
                            </m:num>
                            <m:den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𝑑</m:t>
                              </m:r>
                            </m:den>
                          </m:f>
                          <m:r>
                            <a:rPr lang="en-US" sz="2400" b="0" i="1">
                              <a:latin typeface="Cambria Math" panose="02040503050406030204" pitchFamily="18" charset="0"/>
                            </a:rPr>
                            <m:t>𝑑</m:t>
                          </m:r>
                        </m:e>
                        <m:sub>
                          <m:r>
                            <a:rPr lang="en-US" sz="2400" b="0" i="1">
                              <a:latin typeface="Cambria Math" panose="02040503050406030204" pitchFamily="18" charset="0"/>
                            </a:rPr>
                            <m:t>∗</m:t>
                          </m:r>
                        </m:sub>
                        <m:sup>
                          <m:r>
                            <a:rPr lang="en-US" sz="2400" b="0" i="1">
                              <a:latin typeface="Cambria Math" panose="02040503050406030204" pitchFamily="18" charset="0"/>
                            </a:rPr>
                            <m:t>3</m:t>
                          </m:r>
                        </m:sup>
                      </m:sSubSup>
                      <m:d>
                        <m:dPr>
                          <m:begChr m:val="["/>
                          <m:endChr m:val="]"/>
                          <m:ctrlPr>
                            <a:rPr lang="en-US" sz="24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2400" b="0" i="1">
                              <a:latin typeface="Cambria Math" panose="02040503050406030204" pitchFamily="18" charset="0"/>
                            </a:rPr>
                            <m:t>38.1+</m:t>
                          </m:r>
                          <m:sSubSup>
                            <m:sSubSupPr>
                              <m:ctrlPr>
                                <a:rPr lang="en-US" sz="2400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0.93</m:t>
                              </m:r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𝑑</m:t>
                              </m:r>
                            </m:e>
                            <m:sub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∗</m:t>
                              </m:r>
                            </m:sub>
                            <m:sup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12/7</m:t>
                              </m:r>
                            </m:sup>
                          </m:sSubSup>
                        </m:e>
                      </m:d>
                    </m:e>
                    <m:sup>
                      <m:r>
                        <a:rPr lang="en-US" sz="2400" b="0" i="1">
                          <a:latin typeface="Cambria Math" panose="02040503050406030204" pitchFamily="18" charset="0"/>
                        </a:rPr>
                        <m:t>−7/8</m:t>
                      </m:r>
                    </m:sup>
                  </m:sSup>
                </m:oMath>
              </a14:m>
              <a:endParaRPr lang="en-US" sz="11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1C658B2-CAFB-4202-A7B4-A2BC3F081067}"/>
                </a:ext>
              </a:extLst>
            </xdr:cNvPr>
            <xdr:cNvSpPr txBox="1"/>
          </xdr:nvSpPr>
          <xdr:spPr>
            <a:xfrm>
              <a:off x="3281362" y="1328737"/>
              <a:ext cx="4387996" cy="6378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/>
                <a:t> </a:t>
              </a:r>
              <a:r>
                <a:rPr lang="en-US" sz="2400" i="0">
                  <a:latin typeface="Cambria Math" panose="02040503050406030204" pitchFamily="18" charset="0"/>
                </a:rPr>
                <a:t>〖〖</a:t>
              </a:r>
              <a:r>
                <a:rPr lang="en-US" sz="2400" b="0" i="0">
                  <a:latin typeface="Cambria Math" panose="02040503050406030204" pitchFamily="18" charset="0"/>
                </a:rPr>
                <a:t>𝑊_𝑠=</a:t>
              </a:r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𝜐/</a:t>
              </a:r>
              <a:r>
                <a:rPr lang="en-US" sz="2400" b="0" i="0">
                  <a:latin typeface="Cambria Math" panose="02040503050406030204" pitchFamily="18" charset="0"/>
                </a:rPr>
                <a:t>𝑑 𝑑〗_∗^3 [38.1+〖0.93𝑑〗_∗^(12/7) ]〗^(−7/8)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EEA6-1080-4290-82C1-20F50DB04F01}">
  <dimension ref="A1:N23"/>
  <sheetViews>
    <sheetView tabSelected="1" workbookViewId="0">
      <selection activeCell="L26" sqref="L26"/>
    </sheetView>
  </sheetViews>
  <sheetFormatPr defaultRowHeight="15" x14ac:dyDescent="0.25"/>
  <cols>
    <col min="2" max="2" width="11.85546875" style="2" customWidth="1"/>
    <col min="3" max="3" width="9.140625" style="2"/>
  </cols>
  <sheetData>
    <row r="1" spans="1:14" x14ac:dyDescent="0.25">
      <c r="A1" t="s">
        <v>8</v>
      </c>
    </row>
    <row r="3" spans="1:14" x14ac:dyDescent="0.25">
      <c r="B3" s="3" t="s">
        <v>2</v>
      </c>
      <c r="C3" s="2">
        <v>1000</v>
      </c>
      <c r="D3" t="s">
        <v>4</v>
      </c>
    </row>
    <row r="4" spans="1:14" x14ac:dyDescent="0.25">
      <c r="B4" s="3" t="s">
        <v>3</v>
      </c>
      <c r="C4" s="2">
        <v>2650</v>
      </c>
      <c r="D4" t="s">
        <v>4</v>
      </c>
      <c r="K4" t="s">
        <v>12</v>
      </c>
    </row>
    <row r="5" spans="1:14" x14ac:dyDescent="0.25">
      <c r="B5" s="3" t="s">
        <v>5</v>
      </c>
      <c r="C5" s="2">
        <f>(C4/C3)-1</f>
        <v>1.65</v>
      </c>
    </row>
    <row r="6" spans="1:14" x14ac:dyDescent="0.25">
      <c r="A6" t="s">
        <v>0</v>
      </c>
      <c r="C6" s="2">
        <v>8.9999999999999996E-7</v>
      </c>
      <c r="D6" t="s">
        <v>1</v>
      </c>
    </row>
    <row r="7" spans="1:14" x14ac:dyDescent="0.25">
      <c r="B7" s="2" t="s">
        <v>6</v>
      </c>
      <c r="C7" s="2">
        <v>9.8000000000000007</v>
      </c>
      <c r="D7" t="s">
        <v>7</v>
      </c>
    </row>
    <row r="8" spans="1:14" x14ac:dyDescent="0.25">
      <c r="K8" s="1"/>
    </row>
    <row r="10" spans="1:14" x14ac:dyDescent="0.25">
      <c r="N10" t="s">
        <v>11</v>
      </c>
    </row>
    <row r="12" spans="1:14" x14ac:dyDescent="0.25">
      <c r="A12" t="s">
        <v>9</v>
      </c>
      <c r="B12" s="2" t="s">
        <v>10</v>
      </c>
      <c r="C12" s="2" t="s">
        <v>13</v>
      </c>
    </row>
    <row r="13" spans="1:14" x14ac:dyDescent="0.25">
      <c r="A13">
        <v>1E-4</v>
      </c>
      <c r="B13" s="2">
        <f>A13*(($C$5*$C$7)/($C$6^2))^(1/3)</f>
        <v>2.7127410147992337</v>
      </c>
      <c r="C13" s="2">
        <f>($C$6/A13)*B13^3*((38.1+0.93*(B13^(12/7)))^(-7/8))</f>
        <v>6.6529602086194059E-3</v>
      </c>
    </row>
    <row r="14" spans="1:14" x14ac:dyDescent="0.25">
      <c r="A14">
        <v>2.0000000000000001E-4</v>
      </c>
      <c r="B14" s="2">
        <f>A14*(($C$5*$C$7)/($C$6^2))^(1/3)</f>
        <v>5.4254820295984674</v>
      </c>
      <c r="C14" s="2">
        <f>($C$6/A14)*B14^3*((38.1+0.93*(B14^(12/7)))^(-7/8))</f>
        <v>2.1567941180901277E-2</v>
      </c>
    </row>
    <row r="15" spans="1:14" x14ac:dyDescent="0.25">
      <c r="A15">
        <v>5.0000000000000001E-4</v>
      </c>
      <c r="B15" s="2">
        <f>A15*(($C$5*$C$7)/($C$6^2))^(1/3)</f>
        <v>13.563705073996168</v>
      </c>
      <c r="C15" s="2">
        <f>($C$6/A15)*B15^3*((38.1+0.93*(B15^(12/7)))^(-7/8))</f>
        <v>6.8432061393376181E-2</v>
      </c>
    </row>
    <row r="16" spans="1:14" x14ac:dyDescent="0.25">
      <c r="A16">
        <v>1E-3</v>
      </c>
      <c r="B16" s="2">
        <f t="shared" ref="B16:B23" si="0">A16*(($C$5*$C$7)/($C$6^2))^(1/3)</f>
        <v>27.127410147992336</v>
      </c>
      <c r="C16" s="2">
        <f t="shared" ref="C16:C23" si="1">($C$6/A16)*B16^3*((38.1+0.93*(B16^(12/7)))^(-7/8))</f>
        <v>0.12054802128848201</v>
      </c>
    </row>
    <row r="17" spans="1:3" x14ac:dyDescent="0.25">
      <c r="A17">
        <v>2E-3</v>
      </c>
      <c r="B17" s="2">
        <f t="shared" si="0"/>
        <v>54.254820295984672</v>
      </c>
      <c r="C17" s="2">
        <f t="shared" si="1"/>
        <v>0.18460503341574591</v>
      </c>
    </row>
    <row r="18" spans="1:3" x14ac:dyDescent="0.25">
      <c r="A18">
        <v>0.01</v>
      </c>
      <c r="B18" s="2">
        <f t="shared" si="0"/>
        <v>271.27410147992333</v>
      </c>
      <c r="C18" s="2">
        <f t="shared" si="1"/>
        <v>0.42744979367346453</v>
      </c>
    </row>
    <row r="19" spans="1:3" x14ac:dyDescent="0.25">
      <c r="A19">
        <v>0.05</v>
      </c>
      <c r="B19" s="2">
        <f t="shared" si="0"/>
        <v>1356.3705073996168</v>
      </c>
      <c r="C19" s="2">
        <f t="shared" si="1"/>
        <v>0.95796798626588098</v>
      </c>
    </row>
    <row r="20" spans="1:3" x14ac:dyDescent="0.25">
      <c r="A20">
        <v>0.1</v>
      </c>
      <c r="B20" s="2">
        <f t="shared" si="0"/>
        <v>2712.7410147992337</v>
      </c>
      <c r="C20" s="2">
        <f t="shared" si="1"/>
        <v>1.3549154095652742</v>
      </c>
    </row>
    <row r="21" spans="1:3" x14ac:dyDescent="0.25">
      <c r="A21">
        <v>0.2</v>
      </c>
      <c r="B21" s="2">
        <f t="shared" si="0"/>
        <v>5425.4820295984673</v>
      </c>
      <c r="C21" s="2">
        <f t="shared" si="1"/>
        <v>1.9162018586018701</v>
      </c>
    </row>
    <row r="22" spans="1:3" x14ac:dyDescent="0.25">
      <c r="A22">
        <v>0.4</v>
      </c>
      <c r="B22" s="2">
        <f t="shared" si="0"/>
        <v>10850.964059196935</v>
      </c>
      <c r="C22" s="2">
        <f t="shared" si="1"/>
        <v>2.7099454266851204</v>
      </c>
    </row>
    <row r="23" spans="1:3" x14ac:dyDescent="0.25">
      <c r="A23">
        <v>0.6</v>
      </c>
      <c r="B23" s="2">
        <f t="shared" si="0"/>
        <v>16276.446088795399</v>
      </c>
      <c r="C23" s="2">
        <f t="shared" si="1"/>
        <v>3.3189989628521506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Marcoe</dc:creator>
  <cp:lastModifiedBy>Keith Marcoe</cp:lastModifiedBy>
  <dcterms:created xsi:type="dcterms:W3CDTF">2021-02-19T05:45:39Z</dcterms:created>
  <dcterms:modified xsi:type="dcterms:W3CDTF">2021-02-19T08:33:12Z</dcterms:modified>
</cp:coreProperties>
</file>